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11595" activeTab="0"/>
  </bookViews>
  <sheets>
    <sheet name="OKCHO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M5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sz val="8"/>
            <rFont val="Tahoma"/>
            <family val="2"/>
          </rPr>
          <t xml:space="preserve">číslo úlohy
</t>
        </r>
      </text>
    </comment>
    <comment ref="D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I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  <comment ref="O7" authorId="0">
      <text>
        <r>
          <rPr>
            <sz val="8"/>
            <rFont val="Tahoma"/>
            <family val="0"/>
          </rPr>
          <t xml:space="preserve">uvádzajte v tvare:
</t>
        </r>
        <r>
          <rPr>
            <sz val="8"/>
            <rFont val="Tahoma"/>
            <family val="2"/>
          </rPr>
          <t>iniciálka krstného mena, priezvisko</t>
        </r>
      </text>
    </comment>
  </commentList>
</comments>
</file>

<file path=xl/sharedStrings.xml><?xml version="1.0" encoding="utf-8"?>
<sst xmlns="http://schemas.openxmlformats.org/spreadsheetml/2006/main" count="92" uniqueCount="70">
  <si>
    <t>Poradie</t>
  </si>
  <si>
    <t>Priezvisko, meno</t>
  </si>
  <si>
    <t>Názov a adresa školy</t>
  </si>
  <si>
    <t>Teoretické úlohy</t>
  </si>
  <si>
    <t>Teória</t>
  </si>
  <si>
    <t>Praktické úlohy</t>
  </si>
  <si>
    <t>Prax</t>
  </si>
  <si>
    <t>CELKOM</t>
  </si>
  <si>
    <t>Ú R</t>
  </si>
  <si>
    <t>spolu</t>
  </si>
  <si>
    <t>spolu</t>
  </si>
  <si>
    <t>(b)</t>
  </si>
  <si>
    <t xml:space="preserve"> min. 40%</t>
  </si>
  <si>
    <t>Pripravoval(a)</t>
  </si>
  <si>
    <t>Pripravoval(a)</t>
  </si>
  <si>
    <t>Dubajová Janka</t>
  </si>
  <si>
    <t>ZŠ Námestie mládeže 587/17, Zvolen</t>
  </si>
  <si>
    <t>Ing. Erika Horváthová</t>
  </si>
  <si>
    <t>Mgr.Paprčková Anna</t>
  </si>
  <si>
    <t>Šimo Radoslav</t>
  </si>
  <si>
    <t>ZŠ Námestie mládeže 587/17, Zvolen</t>
  </si>
  <si>
    <t>Mgr. Ľubomíra Krajčová</t>
  </si>
  <si>
    <t>Mgr.Paprčková Anna</t>
  </si>
  <si>
    <t>Bálint Timotej</t>
  </si>
  <si>
    <t>Mgr. Michal Chren</t>
  </si>
  <si>
    <t>Koreň Šimon</t>
  </si>
  <si>
    <t>Ing. Eva Žatkuláková</t>
  </si>
  <si>
    <t>Schmidt Milan</t>
  </si>
  <si>
    <t>Rolko Jakub</t>
  </si>
  <si>
    <t>RNDr. Eva Domonkošová</t>
  </si>
  <si>
    <t>Almáši Michal</t>
  </si>
  <si>
    <t>ZŠ M.Rázusa 1672/3, Zvolen</t>
  </si>
  <si>
    <t>Mgr. Lenka Lofflerová</t>
  </si>
  <si>
    <t>Mgr. Bronislava Jakubčinová</t>
  </si>
  <si>
    <t>Ferenčíková Natália</t>
  </si>
  <si>
    <t>Baránek Denis</t>
  </si>
  <si>
    <t>ZŠ P.Jilemnického 1035/2, Zvolen</t>
  </si>
  <si>
    <t>Mgr. Katarína Melicherová</t>
  </si>
  <si>
    <t>Laciková Ema</t>
  </si>
  <si>
    <t>ZŠ P.Jilemnického 1813/11, Zvolen</t>
  </si>
  <si>
    <t>Mgr. Oľga Pálková</t>
  </si>
  <si>
    <t>Lehocká Alexandra</t>
  </si>
  <si>
    <t>Mgr. Eva Stauberová</t>
  </si>
  <si>
    <t>Bieliková Bianka</t>
  </si>
  <si>
    <t>ZŠ Hrnčiarska 2119/1, Zvolen</t>
  </si>
  <si>
    <t>Ing. Eva Žatkuláková</t>
  </si>
  <si>
    <t>Mgr. Eva Stauberová</t>
  </si>
  <si>
    <t>Gondáš Michal</t>
  </si>
  <si>
    <t>Kováčik Peter</t>
  </si>
  <si>
    <t>ZŠ J.Alexyho 1941/1, Zvolen</t>
  </si>
  <si>
    <t>Mgr. Lucia Babalová</t>
  </si>
  <si>
    <t>Polcová Patrícia</t>
  </si>
  <si>
    <t>PaedDr. Ivan Hnát</t>
  </si>
  <si>
    <t>Krúdyová Hana</t>
  </si>
  <si>
    <t>ZŠsMŠ J.S.Neresníckeho Školská 3, Dobrá Niva</t>
  </si>
  <si>
    <t>Mgr. Magdalena Karácsony</t>
  </si>
  <si>
    <t>Ing. Katarína Tupanová</t>
  </si>
  <si>
    <t>Beláčeková Lucia</t>
  </si>
  <si>
    <t>ZŠ s MŠ  ul. ČSA 109/91, Očová</t>
  </si>
  <si>
    <t>Mgr. Ľubomíra Krajčová</t>
  </si>
  <si>
    <t>Mgr. Bibiána Pivolusková</t>
  </si>
  <si>
    <t>RNDr.Svetozár Štefeček</t>
  </si>
  <si>
    <t>Priemerný bodový zisk</t>
  </si>
  <si>
    <t>% úspešnosti</t>
  </si>
  <si>
    <t>Vo Zvolene 22.3.2019</t>
  </si>
  <si>
    <t>Predseda OK CHO: Mgr. Ivana Oltmanová</t>
  </si>
  <si>
    <t xml:space="preserve">                                                                                                                        Výsledková listina okresného kola Chemickej olympiády Zvolen</t>
  </si>
  <si>
    <t xml:space="preserve">                                                                                                               55. ročník, školský rok 2018/2019, kategória D</t>
  </si>
  <si>
    <t xml:space="preserve">                                                                                                                       CVČ Domino Zvolen Bela IV,1567/6 Zvolen</t>
  </si>
  <si>
    <t>=L21*100/L7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</si>
</sst>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1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9"/>
      <color indexed="8"/>
      <name val="Arial CE"/>
      <family val="0"/>
    </font>
    <font>
      <sz val="12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10"/>
      <name val="Arial CE"/>
      <family val="0"/>
    </font>
    <font>
      <b/>
      <sz val="14"/>
      <color indexed="8"/>
      <name val="Arial CE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0"/>
      <color indexed="63"/>
      <name val="Arial"/>
      <family val="0"/>
    </font>
    <font>
      <sz val="8"/>
      <name val="Tahoma"/>
      <family val="2"/>
    </font>
    <font>
      <sz val="10"/>
      <name val="Arial CE"/>
      <family val="0"/>
    </font>
    <font>
      <b/>
      <sz val="10"/>
      <name val="Arial CE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.9"/>
      <color indexed="12"/>
      <name val="Arial"/>
      <family val="0"/>
    </font>
    <font>
      <u val="single"/>
      <sz val="9.9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8" fillId="0" borderId="6" applyNumberFormat="0" applyFill="0" applyAlignment="0" applyProtection="0"/>
    <xf numFmtId="0" fontId="32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7" borderId="8" applyNumberFormat="0" applyAlignment="0" applyProtection="0"/>
    <xf numFmtId="0" fontId="27" fillId="19" borderId="8" applyNumberFormat="0" applyAlignment="0" applyProtection="0"/>
    <xf numFmtId="0" fontId="26" fillId="19" borderId="9" applyNumberFormat="0" applyAlignment="0" applyProtection="0"/>
    <xf numFmtId="0" fontId="3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4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64" fontId="3" fillId="0" borderId="19" xfId="0" applyNumberFormat="1" applyFont="1" applyBorder="1" applyAlignment="1" applyProtection="1">
      <alignment horizontal="center" vertical="center"/>
      <protection locked="0"/>
    </xf>
    <xf numFmtId="164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164" fontId="4" fillId="0" borderId="14" xfId="0" applyNumberFormat="1" applyFont="1" applyBorder="1" applyAlignment="1" applyProtection="1">
      <alignment horizontal="center" vertical="center"/>
      <protection locked="0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164" fontId="3" fillId="0" borderId="27" xfId="0" applyNumberFormat="1" applyFont="1" applyBorder="1" applyAlignment="1" applyProtection="1">
      <alignment horizontal="center" vertical="center"/>
      <protection locked="0"/>
    </xf>
    <xf numFmtId="164" fontId="3" fillId="0" borderId="28" xfId="0" applyNumberFormat="1" applyFont="1" applyBorder="1" applyAlignment="1" applyProtection="1">
      <alignment horizontal="center" vertical="center"/>
      <protection locked="0"/>
    </xf>
    <xf numFmtId="164" fontId="3" fillId="0" borderId="29" xfId="0" applyNumberFormat="1" applyFont="1" applyBorder="1" applyAlignment="1" applyProtection="1">
      <alignment horizontal="center" vertical="center"/>
      <protection locked="0"/>
    </xf>
    <xf numFmtId="164" fontId="3" fillId="0" borderId="30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/>
      <protection locked="0"/>
    </xf>
    <xf numFmtId="0" fontId="11" fillId="0" borderId="33" xfId="0" applyFont="1" applyBorder="1" applyAlignment="1" applyProtection="1">
      <alignment/>
      <protection locked="0"/>
    </xf>
    <xf numFmtId="0" fontId="11" fillId="0" borderId="33" xfId="0" applyFont="1" applyBorder="1" applyAlignment="1" applyProtection="1">
      <alignment vertical="top"/>
      <protection locked="0"/>
    </xf>
    <xf numFmtId="0" fontId="12" fillId="0" borderId="32" xfId="0" applyFont="1" applyBorder="1" applyAlignment="1" applyProtection="1">
      <alignment wrapText="1"/>
      <protection locked="0"/>
    </xf>
    <xf numFmtId="0" fontId="12" fillId="0" borderId="33" xfId="0" applyFont="1" applyBorder="1" applyAlignment="1" applyProtection="1">
      <alignment wrapText="1"/>
      <protection locked="0"/>
    </xf>
    <xf numFmtId="0" fontId="12" fillId="0" borderId="33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164" fontId="15" fillId="0" borderId="36" xfId="0" applyNumberFormat="1" applyFont="1" applyBorder="1" applyAlignment="1" applyProtection="1">
      <alignment horizontal="center" vertical="center"/>
      <protection locked="0"/>
    </xf>
    <xf numFmtId="164" fontId="15" fillId="0" borderId="37" xfId="0" applyNumberFormat="1" applyFont="1" applyBorder="1" applyAlignment="1" applyProtection="1">
      <alignment horizontal="center" vertical="center"/>
      <protection locked="0"/>
    </xf>
    <xf numFmtId="164" fontId="15" fillId="0" borderId="38" xfId="0" applyNumberFormat="1" applyFont="1" applyBorder="1" applyAlignment="1" applyProtection="1">
      <alignment horizontal="center" vertical="center"/>
      <protection locked="0"/>
    </xf>
    <xf numFmtId="164" fontId="16" fillId="0" borderId="14" xfId="0" applyNumberFormat="1" applyFont="1" applyBorder="1" applyAlignment="1" applyProtection="1">
      <alignment horizontal="center" vertical="center"/>
      <protection locked="0"/>
    </xf>
    <xf numFmtId="164" fontId="15" fillId="0" borderId="29" xfId="0" applyNumberFormat="1" applyFont="1" applyBorder="1" applyAlignment="1" applyProtection="1">
      <alignment horizontal="center" vertical="center"/>
      <protection locked="0"/>
    </xf>
    <xf numFmtId="164" fontId="15" fillId="0" borderId="27" xfId="0" applyNumberFormat="1" applyFont="1" applyBorder="1" applyAlignment="1" applyProtection="1">
      <alignment horizontal="center" vertical="center"/>
      <protection locked="0"/>
    </xf>
    <xf numFmtId="164" fontId="15" fillId="0" borderId="28" xfId="0" applyNumberFormat="1" applyFont="1" applyBorder="1" applyAlignment="1" applyProtection="1">
      <alignment horizontal="center" vertical="center"/>
      <protection locked="0"/>
    </xf>
    <xf numFmtId="164" fontId="16" fillId="0" borderId="26" xfId="0" applyNumberFormat="1" applyFont="1" applyBorder="1" applyAlignment="1" applyProtection="1">
      <alignment horizontal="center" vertical="center"/>
      <protection locked="0"/>
    </xf>
    <xf numFmtId="2" fontId="3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49" fontId="0" fillId="0" borderId="0" xfId="0" applyNumberFormat="1" applyAlignment="1">
      <alignment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0" fontId="3" fillId="0" borderId="26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1" fillId="0" borderId="40" xfId="0" applyFont="1" applyBorder="1" applyAlignment="1" applyProtection="1">
      <alignment vertical="top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right"/>
      <protection locked="0"/>
    </xf>
    <xf numFmtId="0" fontId="12" fillId="0" borderId="41" xfId="0" applyFont="1" applyBorder="1" applyAlignment="1" applyProtection="1">
      <alignment vertical="top" wrapText="1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right" vertical="center"/>
      <protection locked="0"/>
    </xf>
    <xf numFmtId="2" fontId="8" fillId="0" borderId="29" xfId="0" applyNumberFormat="1" applyFont="1" applyBorder="1" applyAlignment="1" applyProtection="1">
      <alignment horizontal="center"/>
      <protection locked="0"/>
    </xf>
    <xf numFmtId="164" fontId="3" fillId="0" borderId="37" xfId="0" applyNumberFormat="1" applyFont="1" applyBorder="1" applyAlignment="1" applyProtection="1">
      <alignment horizontal="center" vertical="center"/>
      <protection locked="0"/>
    </xf>
    <xf numFmtId="2" fontId="8" fillId="0" borderId="29" xfId="0" applyNumberFormat="1" applyFont="1" applyBorder="1" applyAlignment="1" applyProtection="1">
      <alignment horizontal="center" vertical="center"/>
      <protection locked="0"/>
    </xf>
    <xf numFmtId="2" fontId="8" fillId="0" borderId="27" xfId="0" applyNumberFormat="1" applyFont="1" applyBorder="1" applyAlignment="1" applyProtection="1">
      <alignment horizont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locked="0"/>
    </xf>
    <xf numFmtId="2" fontId="8" fillId="0" borderId="28" xfId="0" applyNumberFormat="1" applyFont="1" applyBorder="1" applyAlignment="1" applyProtection="1">
      <alignment horizontal="center"/>
      <protection locked="0"/>
    </xf>
    <xf numFmtId="2" fontId="8" fillId="0" borderId="28" xfId="0" applyNumberFormat="1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2" fontId="8" fillId="0" borderId="26" xfId="0" applyNumberFormat="1" applyFont="1" applyBorder="1" applyAlignment="1" applyProtection="1">
      <alignment horizontal="center"/>
      <protection locked="0"/>
    </xf>
    <xf numFmtId="164" fontId="4" fillId="0" borderId="37" xfId="0" applyNumberFormat="1" applyFont="1" applyBorder="1" applyAlignment="1" applyProtection="1">
      <alignment horizontal="center" vertical="center"/>
      <protection locked="0"/>
    </xf>
    <xf numFmtId="2" fontId="8" fillId="0" borderId="26" xfId="0" applyNumberFormat="1" applyFont="1" applyBorder="1" applyAlignment="1" applyProtection="1">
      <alignment horizontal="center" vertical="center"/>
      <protection locked="0"/>
    </xf>
    <xf numFmtId="2" fontId="4" fillId="0" borderId="39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/>
      <protection locked="0"/>
    </xf>
    <xf numFmtId="2" fontId="4" fillId="0" borderId="42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vertical="top" wrapText="1"/>
      <protection locked="0"/>
    </xf>
    <xf numFmtId="0" fontId="17" fillId="0" borderId="43" xfId="0" applyFont="1" applyBorder="1" applyAlignment="1" applyProtection="1">
      <alignment wrapText="1"/>
      <protection locked="0"/>
    </xf>
    <xf numFmtId="2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 textRotation="90"/>
      <protection locked="0"/>
    </xf>
    <xf numFmtId="0" fontId="0" fillId="0" borderId="24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4" fillId="0" borderId="45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/>
    </xf>
    <xf numFmtId="0" fontId="0" fillId="0" borderId="47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="90" zoomScaleNormal="90" zoomScalePageLayoutView="0" workbookViewId="0" topLeftCell="A1">
      <selection activeCell="C8" sqref="C8"/>
    </sheetView>
  </sheetViews>
  <sheetFormatPr defaultColWidth="9.00390625" defaultRowHeight="14.25"/>
  <cols>
    <col min="1" max="1" width="3.875" style="0" customWidth="1"/>
    <col min="2" max="2" width="19.25390625" style="0" customWidth="1"/>
    <col min="3" max="3" width="27.875" style="0" customWidth="1"/>
    <col min="4" max="11" width="6.25390625" style="0" customWidth="1"/>
    <col min="12" max="12" width="9.25390625" style="67" customWidth="1"/>
    <col min="14" max="14" width="25.00390625" style="0" hidden="1" customWidth="1"/>
    <col min="15" max="15" width="25.625" style="0" customWidth="1"/>
  </cols>
  <sheetData>
    <row r="1" spans="1:12" ht="18">
      <c r="A1" s="52" t="s">
        <v>66</v>
      </c>
      <c r="L1"/>
    </row>
    <row r="2" spans="1:12" ht="15.75">
      <c r="A2" s="53" t="s">
        <v>67</v>
      </c>
      <c r="L2"/>
    </row>
    <row r="3" spans="1:12" ht="15.75">
      <c r="A3" s="53" t="s">
        <v>68</v>
      </c>
      <c r="L3"/>
    </row>
    <row r="4" ht="16.5" thickBot="1">
      <c r="A4" s="1"/>
    </row>
    <row r="5" spans="1:15" ht="19.5" customHeight="1">
      <c r="A5" s="110" t="s">
        <v>0</v>
      </c>
      <c r="B5" s="54" t="s">
        <v>1</v>
      </c>
      <c r="C5" s="54" t="s">
        <v>2</v>
      </c>
      <c r="D5" s="113" t="s">
        <v>3</v>
      </c>
      <c r="E5" s="114"/>
      <c r="F5" s="114"/>
      <c r="G5" s="115"/>
      <c r="H5" s="54" t="s">
        <v>4</v>
      </c>
      <c r="I5" s="113" t="s">
        <v>5</v>
      </c>
      <c r="J5" s="115"/>
      <c r="K5" s="54" t="s">
        <v>6</v>
      </c>
      <c r="L5" s="68" t="s">
        <v>7</v>
      </c>
      <c r="M5" s="54" t="s">
        <v>8</v>
      </c>
      <c r="N5" s="9"/>
      <c r="O5" s="9"/>
    </row>
    <row r="6" spans="1:15" ht="19.5" customHeight="1" thickBot="1">
      <c r="A6" s="111"/>
      <c r="B6" s="65"/>
      <c r="C6" s="65"/>
      <c r="D6" s="24">
        <v>1</v>
      </c>
      <c r="E6" s="25">
        <v>2</v>
      </c>
      <c r="F6" s="25">
        <v>3</v>
      </c>
      <c r="G6" s="26">
        <v>4</v>
      </c>
      <c r="H6" s="27" t="s">
        <v>9</v>
      </c>
      <c r="I6" s="24">
        <v>1</v>
      </c>
      <c r="J6" s="25">
        <v>2</v>
      </c>
      <c r="K6" s="21" t="s">
        <v>10</v>
      </c>
      <c r="L6" s="69" t="s">
        <v>11</v>
      </c>
      <c r="M6" s="65"/>
      <c r="N6" s="9"/>
      <c r="O6" s="9"/>
    </row>
    <row r="7" spans="1:23" ht="19.5" customHeight="1" thickBot="1">
      <c r="A7" s="112"/>
      <c r="B7" s="66"/>
      <c r="C7" s="66"/>
      <c r="D7" s="10">
        <v>16</v>
      </c>
      <c r="E7" s="11">
        <v>15</v>
      </c>
      <c r="F7" s="11">
        <v>17</v>
      </c>
      <c r="G7" s="12">
        <v>12</v>
      </c>
      <c r="H7" s="28">
        <f aca="true" t="shared" si="0" ref="H7:H20">SUM(D7:G7)</f>
        <v>60</v>
      </c>
      <c r="I7" s="22">
        <v>25</v>
      </c>
      <c r="J7" s="23">
        <v>15</v>
      </c>
      <c r="K7" s="20">
        <f aca="true" t="shared" si="1" ref="K7:K20">SUM(I7:J7)</f>
        <v>40</v>
      </c>
      <c r="L7" s="109">
        <f aca="true" t="shared" si="2" ref="L7:L20">SUM(H7+K7)</f>
        <v>100</v>
      </c>
      <c r="M7" s="38" t="s">
        <v>12</v>
      </c>
      <c r="N7" s="13" t="s">
        <v>13</v>
      </c>
      <c r="O7" s="47" t="s">
        <v>14</v>
      </c>
      <c r="Q7" s="5"/>
      <c r="R7" s="5"/>
      <c r="S7" s="5"/>
      <c r="T7" s="5"/>
      <c r="U7" s="5"/>
      <c r="V7" s="5"/>
      <c r="W7" s="5"/>
    </row>
    <row r="8" spans="1:15" ht="26.25" customHeight="1" thickBot="1">
      <c r="A8" s="39">
        <v>1</v>
      </c>
      <c r="B8" s="41" t="s">
        <v>15</v>
      </c>
      <c r="C8" s="44" t="s">
        <v>16</v>
      </c>
      <c r="D8" s="56">
        <v>14</v>
      </c>
      <c r="E8" s="57">
        <v>13</v>
      </c>
      <c r="F8" s="57">
        <v>12</v>
      </c>
      <c r="G8" s="58">
        <v>6</v>
      </c>
      <c r="H8" s="59">
        <f t="shared" si="0"/>
        <v>45</v>
      </c>
      <c r="I8" s="56">
        <v>25</v>
      </c>
      <c r="J8" s="57">
        <v>7</v>
      </c>
      <c r="K8" s="29">
        <f t="shared" si="1"/>
        <v>32</v>
      </c>
      <c r="L8" s="72">
        <f t="shared" si="2"/>
        <v>77</v>
      </c>
      <c r="M8" s="14" t="str">
        <f aca="true" t="shared" si="3" ref="M8:M20">IF(L8&gt;39.99,"Ú R","––")</f>
        <v>Ú R</v>
      </c>
      <c r="N8" s="15" t="s">
        <v>17</v>
      </c>
      <c r="O8" s="48" t="s">
        <v>18</v>
      </c>
    </row>
    <row r="9" spans="1:15" ht="26.25" customHeight="1" thickBot="1">
      <c r="A9" s="40">
        <v>2</v>
      </c>
      <c r="B9" s="42" t="s">
        <v>23</v>
      </c>
      <c r="C9" s="46" t="s">
        <v>31</v>
      </c>
      <c r="D9" s="36">
        <v>14</v>
      </c>
      <c r="E9" s="34">
        <v>4.5</v>
      </c>
      <c r="F9" s="34">
        <v>13</v>
      </c>
      <c r="G9" s="35">
        <v>10</v>
      </c>
      <c r="H9" s="30">
        <f t="shared" si="0"/>
        <v>41.5</v>
      </c>
      <c r="I9" s="36">
        <v>25</v>
      </c>
      <c r="J9" s="34">
        <v>8</v>
      </c>
      <c r="K9" s="30">
        <f t="shared" si="1"/>
        <v>33</v>
      </c>
      <c r="L9" s="31">
        <f t="shared" si="2"/>
        <v>74.5</v>
      </c>
      <c r="M9" s="32" t="str">
        <f t="shared" si="3"/>
        <v>Ú R</v>
      </c>
      <c r="N9" s="16" t="s">
        <v>24</v>
      </c>
      <c r="O9" s="49" t="s">
        <v>33</v>
      </c>
    </row>
    <row r="10" spans="1:15" ht="26.25" customHeight="1" thickBot="1">
      <c r="A10" s="40">
        <v>3</v>
      </c>
      <c r="B10" s="43" t="s">
        <v>41</v>
      </c>
      <c r="C10" s="45" t="s">
        <v>44</v>
      </c>
      <c r="D10" s="36">
        <v>8</v>
      </c>
      <c r="E10" s="34">
        <v>8</v>
      </c>
      <c r="F10" s="34">
        <v>13</v>
      </c>
      <c r="G10" s="35">
        <v>12</v>
      </c>
      <c r="H10" s="30">
        <f t="shared" si="0"/>
        <v>41</v>
      </c>
      <c r="I10" s="36">
        <v>23</v>
      </c>
      <c r="J10" s="34">
        <v>6.5</v>
      </c>
      <c r="K10" s="31">
        <f t="shared" si="1"/>
        <v>29.5</v>
      </c>
      <c r="L10" s="31">
        <f t="shared" si="2"/>
        <v>70.5</v>
      </c>
      <c r="M10" s="32" t="str">
        <f t="shared" si="3"/>
        <v>Ú R</v>
      </c>
      <c r="N10" s="18" t="s">
        <v>52</v>
      </c>
      <c r="O10" s="107" t="s">
        <v>42</v>
      </c>
    </row>
    <row r="11" spans="1:15" ht="26.25" customHeight="1" thickBot="1">
      <c r="A11" s="40">
        <v>4</v>
      </c>
      <c r="B11" s="43" t="s">
        <v>57</v>
      </c>
      <c r="C11" s="45" t="s">
        <v>58</v>
      </c>
      <c r="D11" s="36">
        <v>14</v>
      </c>
      <c r="E11" s="34">
        <v>8.5</v>
      </c>
      <c r="F11" s="34">
        <v>7</v>
      </c>
      <c r="G11" s="35">
        <v>6</v>
      </c>
      <c r="H11" s="30">
        <f t="shared" si="0"/>
        <v>35.5</v>
      </c>
      <c r="I11" s="36">
        <v>21</v>
      </c>
      <c r="J11" s="34">
        <v>12</v>
      </c>
      <c r="K11" s="30">
        <f t="shared" si="1"/>
        <v>33</v>
      </c>
      <c r="L11" s="31">
        <f t="shared" si="2"/>
        <v>68.5</v>
      </c>
      <c r="M11" s="32" t="str">
        <f t="shared" si="3"/>
        <v>Ú R</v>
      </c>
      <c r="N11" s="17" t="s">
        <v>59</v>
      </c>
      <c r="O11" s="49" t="s">
        <v>60</v>
      </c>
    </row>
    <row r="12" spans="1:15" ht="26.25" customHeight="1" thickBot="1">
      <c r="A12" s="40">
        <v>5</v>
      </c>
      <c r="B12" s="43" t="s">
        <v>28</v>
      </c>
      <c r="C12" s="46" t="s">
        <v>31</v>
      </c>
      <c r="D12" s="36">
        <v>6</v>
      </c>
      <c r="E12" s="34">
        <v>7.5</v>
      </c>
      <c r="F12" s="34">
        <v>6</v>
      </c>
      <c r="G12" s="35">
        <v>12</v>
      </c>
      <c r="H12" s="30">
        <f t="shared" si="0"/>
        <v>31.5</v>
      </c>
      <c r="I12" s="36">
        <v>25</v>
      </c>
      <c r="J12" s="34">
        <v>8</v>
      </c>
      <c r="K12" s="30">
        <f t="shared" si="1"/>
        <v>33</v>
      </c>
      <c r="L12" s="31">
        <f t="shared" si="2"/>
        <v>64.5</v>
      </c>
      <c r="M12" s="32" t="str">
        <f t="shared" si="3"/>
        <v>Ú R</v>
      </c>
      <c r="N12" s="18" t="s">
        <v>29</v>
      </c>
      <c r="O12" s="49" t="s">
        <v>33</v>
      </c>
    </row>
    <row r="13" spans="1:15" ht="26.25" customHeight="1" thickBot="1">
      <c r="A13" s="40">
        <v>6</v>
      </c>
      <c r="B13" s="43" t="s">
        <v>30</v>
      </c>
      <c r="C13" s="46" t="s">
        <v>31</v>
      </c>
      <c r="D13" s="36">
        <v>11</v>
      </c>
      <c r="E13" s="34">
        <v>8</v>
      </c>
      <c r="F13" s="34">
        <v>8</v>
      </c>
      <c r="G13" s="35">
        <v>4</v>
      </c>
      <c r="H13" s="30">
        <f t="shared" si="0"/>
        <v>31</v>
      </c>
      <c r="I13" s="36">
        <v>25</v>
      </c>
      <c r="J13" s="34">
        <v>5.5</v>
      </c>
      <c r="K13" s="30">
        <f t="shared" si="1"/>
        <v>30.5</v>
      </c>
      <c r="L13" s="31">
        <f t="shared" si="2"/>
        <v>61.5</v>
      </c>
      <c r="M13" s="32" t="str">
        <f t="shared" si="3"/>
        <v>Ú R</v>
      </c>
      <c r="N13" s="18" t="s">
        <v>32</v>
      </c>
      <c r="O13" s="49" t="s">
        <v>33</v>
      </c>
    </row>
    <row r="14" spans="1:15" ht="26.25" customHeight="1" thickBot="1">
      <c r="A14" s="40">
        <v>7</v>
      </c>
      <c r="B14" s="43" t="s">
        <v>53</v>
      </c>
      <c r="C14" s="45" t="s">
        <v>54</v>
      </c>
      <c r="D14" s="36">
        <v>6</v>
      </c>
      <c r="E14" s="34">
        <v>6.5</v>
      </c>
      <c r="F14" s="34">
        <v>7</v>
      </c>
      <c r="G14" s="35">
        <v>6</v>
      </c>
      <c r="H14" s="30">
        <f t="shared" si="0"/>
        <v>25.5</v>
      </c>
      <c r="I14" s="36">
        <v>25</v>
      </c>
      <c r="J14" s="34">
        <v>5</v>
      </c>
      <c r="K14" s="30">
        <f t="shared" si="1"/>
        <v>30</v>
      </c>
      <c r="L14" s="31">
        <f t="shared" si="2"/>
        <v>55.5</v>
      </c>
      <c r="M14" s="32" t="str">
        <f t="shared" si="3"/>
        <v>Ú R</v>
      </c>
      <c r="N14" s="18" t="s">
        <v>55</v>
      </c>
      <c r="O14" s="49" t="s">
        <v>56</v>
      </c>
    </row>
    <row r="15" spans="1:15" ht="24.75" customHeight="1" thickBot="1">
      <c r="A15" s="40">
        <v>8</v>
      </c>
      <c r="B15" s="42" t="s">
        <v>27</v>
      </c>
      <c r="C15" s="46" t="s">
        <v>31</v>
      </c>
      <c r="D15" s="36">
        <v>8</v>
      </c>
      <c r="E15" s="34">
        <v>3.5</v>
      </c>
      <c r="F15" s="34">
        <v>4</v>
      </c>
      <c r="G15" s="35">
        <v>4</v>
      </c>
      <c r="H15" s="30">
        <f t="shared" si="0"/>
        <v>19.5</v>
      </c>
      <c r="I15" s="36">
        <v>25</v>
      </c>
      <c r="J15" s="64">
        <v>7.75</v>
      </c>
      <c r="K15" s="31">
        <f t="shared" si="1"/>
        <v>32.75</v>
      </c>
      <c r="L15" s="31">
        <f t="shared" si="2"/>
        <v>52.25</v>
      </c>
      <c r="M15" s="32" t="str">
        <f t="shared" si="3"/>
        <v>Ú R</v>
      </c>
      <c r="N15" s="18" t="s">
        <v>61</v>
      </c>
      <c r="O15" s="104" t="s">
        <v>33</v>
      </c>
    </row>
    <row r="16" spans="1:15" ht="26.25" customHeight="1" thickBot="1">
      <c r="A16" s="40">
        <v>9</v>
      </c>
      <c r="B16" s="43" t="s">
        <v>48</v>
      </c>
      <c r="C16" s="45" t="s">
        <v>49</v>
      </c>
      <c r="D16" s="36">
        <v>6</v>
      </c>
      <c r="E16" s="34">
        <v>10</v>
      </c>
      <c r="F16" s="34">
        <v>1</v>
      </c>
      <c r="G16" s="35">
        <v>4</v>
      </c>
      <c r="H16" s="30">
        <f t="shared" si="0"/>
        <v>21</v>
      </c>
      <c r="I16" s="36">
        <v>25</v>
      </c>
      <c r="J16" s="64">
        <v>4.25</v>
      </c>
      <c r="K16" s="31">
        <f t="shared" si="1"/>
        <v>29.25</v>
      </c>
      <c r="L16" s="31">
        <f t="shared" si="2"/>
        <v>50.25</v>
      </c>
      <c r="M16" s="32" t="str">
        <f t="shared" si="3"/>
        <v>Ú R</v>
      </c>
      <c r="N16" s="18" t="s">
        <v>59</v>
      </c>
      <c r="O16" s="104" t="s">
        <v>50</v>
      </c>
    </row>
    <row r="17" spans="1:15" ht="26.25" customHeight="1" thickBot="1">
      <c r="A17" s="40">
        <v>10</v>
      </c>
      <c r="B17" s="43" t="s">
        <v>47</v>
      </c>
      <c r="C17" s="45" t="s">
        <v>49</v>
      </c>
      <c r="D17" s="36">
        <v>6</v>
      </c>
      <c r="E17" s="34">
        <v>7</v>
      </c>
      <c r="F17" s="34">
        <v>4</v>
      </c>
      <c r="G17" s="35">
        <v>4</v>
      </c>
      <c r="H17" s="30">
        <f t="shared" si="0"/>
        <v>21</v>
      </c>
      <c r="I17" s="36">
        <v>25</v>
      </c>
      <c r="J17" s="64">
        <v>3.75</v>
      </c>
      <c r="K17" s="31">
        <f t="shared" si="1"/>
        <v>28.75</v>
      </c>
      <c r="L17" s="31">
        <f t="shared" si="2"/>
        <v>49.75</v>
      </c>
      <c r="M17" s="32" t="str">
        <f t="shared" si="3"/>
        <v>Ú R</v>
      </c>
      <c r="N17" s="18" t="s">
        <v>61</v>
      </c>
      <c r="O17" s="49" t="s">
        <v>50</v>
      </c>
    </row>
    <row r="18" spans="1:15" ht="25.5" customHeight="1" thickBot="1">
      <c r="A18" s="40">
        <v>11</v>
      </c>
      <c r="B18" s="43" t="s">
        <v>38</v>
      </c>
      <c r="C18" s="46" t="s">
        <v>39</v>
      </c>
      <c r="D18" s="36">
        <v>6</v>
      </c>
      <c r="E18" s="34">
        <v>5.5</v>
      </c>
      <c r="F18" s="34">
        <v>7</v>
      </c>
      <c r="G18" s="35">
        <v>2.5</v>
      </c>
      <c r="H18" s="30">
        <f t="shared" si="0"/>
        <v>21</v>
      </c>
      <c r="I18" s="36">
        <v>19</v>
      </c>
      <c r="J18" s="34">
        <v>6</v>
      </c>
      <c r="K18" s="30">
        <f t="shared" si="1"/>
        <v>25</v>
      </c>
      <c r="L18" s="31">
        <f t="shared" si="2"/>
        <v>46</v>
      </c>
      <c r="M18" s="32" t="str">
        <f t="shared" si="3"/>
        <v>Ú R</v>
      </c>
      <c r="N18" s="18" t="s">
        <v>52</v>
      </c>
      <c r="O18" s="106" t="s">
        <v>40</v>
      </c>
    </row>
    <row r="19" spans="1:15" ht="27" customHeight="1" thickBot="1">
      <c r="A19" s="40">
        <v>12</v>
      </c>
      <c r="B19" s="43" t="s">
        <v>43</v>
      </c>
      <c r="C19" s="45" t="s">
        <v>44</v>
      </c>
      <c r="D19" s="36">
        <v>2.5</v>
      </c>
      <c r="E19" s="34">
        <v>0</v>
      </c>
      <c r="F19" s="34">
        <v>9</v>
      </c>
      <c r="G19" s="35">
        <v>2</v>
      </c>
      <c r="H19" s="30">
        <f t="shared" si="0"/>
        <v>13.5</v>
      </c>
      <c r="I19" s="36">
        <v>23</v>
      </c>
      <c r="J19" s="34">
        <v>3</v>
      </c>
      <c r="K19" s="30">
        <f t="shared" si="1"/>
        <v>26</v>
      </c>
      <c r="L19" s="31">
        <f t="shared" si="2"/>
        <v>39.5</v>
      </c>
      <c r="M19" s="32" t="str">
        <f t="shared" si="3"/>
        <v>––</v>
      </c>
      <c r="N19" s="18" t="s">
        <v>45</v>
      </c>
      <c r="O19" s="46" t="s">
        <v>46</v>
      </c>
    </row>
    <row r="20" spans="1:15" ht="27" customHeight="1" thickBot="1">
      <c r="A20" s="40">
        <v>13</v>
      </c>
      <c r="B20" s="43" t="s">
        <v>34</v>
      </c>
      <c r="C20" s="46" t="s">
        <v>36</v>
      </c>
      <c r="D20" s="36">
        <v>3.5</v>
      </c>
      <c r="E20" s="34">
        <v>3</v>
      </c>
      <c r="F20" s="34">
        <v>6</v>
      </c>
      <c r="G20" s="35">
        <v>1</v>
      </c>
      <c r="H20" s="30">
        <f t="shared" si="0"/>
        <v>13.5</v>
      </c>
      <c r="I20" s="36">
        <v>20</v>
      </c>
      <c r="J20" s="34">
        <v>2.5</v>
      </c>
      <c r="K20" s="30">
        <f t="shared" si="1"/>
        <v>22.5</v>
      </c>
      <c r="L20" s="31">
        <f t="shared" si="2"/>
        <v>36</v>
      </c>
      <c r="M20" s="32" t="str">
        <f t="shared" si="3"/>
        <v>––</v>
      </c>
      <c r="N20" s="18" t="s">
        <v>26</v>
      </c>
      <c r="O20" s="105" t="s">
        <v>37</v>
      </c>
    </row>
    <row r="21" spans="1:15" ht="26.25" customHeight="1" thickBot="1">
      <c r="A21" s="76"/>
      <c r="B21" s="80"/>
      <c r="C21" s="85" t="s">
        <v>62</v>
      </c>
      <c r="D21" s="88">
        <f aca="true" t="shared" si="4" ref="D21:L21">AVERAGE(D1:D19)</f>
        <v>8.464285714285714</v>
      </c>
      <c r="E21" s="90">
        <f t="shared" si="4"/>
        <v>7.071428571428571</v>
      </c>
      <c r="F21" s="90">
        <f t="shared" si="4"/>
        <v>7.928571428571429</v>
      </c>
      <c r="G21" s="92">
        <f t="shared" si="4"/>
        <v>6.321428571428571</v>
      </c>
      <c r="H21" s="96">
        <f t="shared" si="4"/>
        <v>31.307692307692307</v>
      </c>
      <c r="I21" s="88">
        <f t="shared" si="4"/>
        <v>22.285714285714285</v>
      </c>
      <c r="J21" s="90">
        <f t="shared" si="4"/>
        <v>6.696428571428571</v>
      </c>
      <c r="K21" s="96">
        <f t="shared" si="4"/>
        <v>30.98076923076923</v>
      </c>
      <c r="L21" s="100">
        <f t="shared" si="4"/>
        <v>62.28846153846154</v>
      </c>
      <c r="M21" s="76"/>
      <c r="N21" s="18"/>
      <c r="O21" s="76"/>
    </row>
    <row r="22" spans="1:15" ht="26.25" customHeight="1" thickBot="1">
      <c r="A22" s="75"/>
      <c r="B22" s="66"/>
      <c r="C22" s="82" t="s">
        <v>63</v>
      </c>
      <c r="D22" s="86">
        <f aca="true" t="shared" si="5" ref="D22:K22">D21*100/D7</f>
        <v>52.90178571428571</v>
      </c>
      <c r="E22" s="89">
        <f t="shared" si="5"/>
        <v>47.14285714285714</v>
      </c>
      <c r="F22" s="89">
        <f t="shared" si="5"/>
        <v>46.63865546218488</v>
      </c>
      <c r="G22" s="91">
        <f t="shared" si="5"/>
        <v>52.67857142857142</v>
      </c>
      <c r="H22" s="94">
        <f t="shared" si="5"/>
        <v>52.179487179487175</v>
      </c>
      <c r="I22" s="86">
        <f t="shared" si="5"/>
        <v>89.14285714285714</v>
      </c>
      <c r="J22" s="89">
        <f t="shared" si="5"/>
        <v>44.64285714285714</v>
      </c>
      <c r="K22" s="94">
        <f t="shared" si="5"/>
        <v>77.45192307692307</v>
      </c>
      <c r="L22" s="98" t="s">
        <v>69</v>
      </c>
      <c r="M22" s="102"/>
      <c r="N22" s="103"/>
      <c r="O22" s="75"/>
    </row>
    <row r="23" spans="1:15" ht="26.25" customHeight="1" thickBot="1">
      <c r="A23" s="40">
        <v>14</v>
      </c>
      <c r="B23" s="42" t="s">
        <v>19</v>
      </c>
      <c r="C23" s="45" t="s">
        <v>20</v>
      </c>
      <c r="D23" s="60">
        <v>0</v>
      </c>
      <c r="E23" s="61">
        <v>0</v>
      </c>
      <c r="F23" s="61">
        <v>0</v>
      </c>
      <c r="G23" s="62">
        <v>0</v>
      </c>
      <c r="H23" s="63">
        <f aca="true" t="shared" si="6" ref="H23:H28">SUM(D23:G23)</f>
        <v>0</v>
      </c>
      <c r="I23" s="60">
        <v>0</v>
      </c>
      <c r="J23" s="61">
        <v>0</v>
      </c>
      <c r="K23" s="30">
        <f aca="true" t="shared" si="7" ref="K23:K28">SUM(I23:J23)</f>
        <v>0</v>
      </c>
      <c r="L23" s="31">
        <v>0</v>
      </c>
      <c r="M23" s="32" t="str">
        <f>IF(L23&gt;39.99,"Ú R","––")</f>
        <v>––</v>
      </c>
      <c r="N23" s="16" t="s">
        <v>21</v>
      </c>
      <c r="O23" s="50" t="s">
        <v>22</v>
      </c>
    </row>
    <row r="24" spans="1:15" ht="26.25" customHeight="1" thickBot="1">
      <c r="A24" s="40">
        <v>15</v>
      </c>
      <c r="B24" s="42" t="s">
        <v>25</v>
      </c>
      <c r="C24" s="46" t="s">
        <v>31</v>
      </c>
      <c r="D24" s="36">
        <v>0</v>
      </c>
      <c r="E24" s="34">
        <v>0</v>
      </c>
      <c r="F24" s="34">
        <v>0</v>
      </c>
      <c r="G24" s="35">
        <v>0</v>
      </c>
      <c r="H24" s="30">
        <f t="shared" si="6"/>
        <v>0</v>
      </c>
      <c r="I24" s="36">
        <v>0</v>
      </c>
      <c r="J24" s="34">
        <v>0</v>
      </c>
      <c r="K24" s="30">
        <f t="shared" si="7"/>
        <v>0</v>
      </c>
      <c r="L24" s="31">
        <f>SUM(H24+K24)</f>
        <v>0</v>
      </c>
      <c r="M24" s="32" t="str">
        <f>IF(L24&gt;39.99,"Ú R","––")</f>
        <v>––</v>
      </c>
      <c r="N24" s="18" t="s">
        <v>26</v>
      </c>
      <c r="O24" s="49" t="s">
        <v>33</v>
      </c>
    </row>
    <row r="25" spans="1:15" ht="19.5" customHeight="1">
      <c r="A25" s="40">
        <v>16</v>
      </c>
      <c r="B25" s="79" t="s">
        <v>35</v>
      </c>
      <c r="C25" s="83" t="s">
        <v>36</v>
      </c>
      <c r="D25" s="36">
        <v>0</v>
      </c>
      <c r="E25" s="34">
        <v>0</v>
      </c>
      <c r="F25" s="34">
        <v>0</v>
      </c>
      <c r="G25" s="35">
        <v>0</v>
      </c>
      <c r="H25" s="30">
        <f t="shared" si="6"/>
        <v>0</v>
      </c>
      <c r="I25" s="36">
        <v>0</v>
      </c>
      <c r="J25" s="34">
        <v>0</v>
      </c>
      <c r="K25" s="30">
        <f t="shared" si="7"/>
        <v>0</v>
      </c>
      <c r="L25" s="31">
        <f>SUM(H25+K25)</f>
        <v>0</v>
      </c>
      <c r="M25" s="32" t="str">
        <f>IF(L25&gt;39.99,"Ú R","––")</f>
        <v>––</v>
      </c>
      <c r="N25" s="18" t="s">
        <v>52</v>
      </c>
      <c r="O25" s="105" t="s">
        <v>37</v>
      </c>
    </row>
    <row r="26" spans="1:15" ht="24.75" customHeight="1" thickBot="1">
      <c r="A26" s="40">
        <v>17</v>
      </c>
      <c r="B26" s="77" t="s">
        <v>51</v>
      </c>
      <c r="C26" s="108" t="s">
        <v>54</v>
      </c>
      <c r="D26" s="22">
        <v>0</v>
      </c>
      <c r="E26" s="23">
        <v>0</v>
      </c>
      <c r="F26" s="23">
        <v>0</v>
      </c>
      <c r="G26" s="37">
        <v>0</v>
      </c>
      <c r="H26" s="20">
        <f t="shared" si="6"/>
        <v>0</v>
      </c>
      <c r="I26" s="22">
        <v>0</v>
      </c>
      <c r="J26" s="23">
        <v>0</v>
      </c>
      <c r="K26" s="20">
        <f t="shared" si="7"/>
        <v>0</v>
      </c>
      <c r="L26" s="73">
        <f>SUM(H26+K26)</f>
        <v>0</v>
      </c>
      <c r="M26" s="33" t="str">
        <f>IF(L26&gt;39.99,"Ú R","––")</f>
        <v>––</v>
      </c>
      <c r="N26" s="18" t="s">
        <v>52</v>
      </c>
      <c r="O26" s="51" t="s">
        <v>56</v>
      </c>
    </row>
    <row r="27" spans="1:15" ht="19.5" customHeight="1">
      <c r="A27" s="74"/>
      <c r="B27" s="78"/>
      <c r="C27" s="84"/>
      <c r="D27" s="87"/>
      <c r="E27" s="87"/>
      <c r="F27" s="87"/>
      <c r="G27" s="87"/>
      <c r="H27" s="95">
        <f t="shared" si="6"/>
        <v>0</v>
      </c>
      <c r="I27" s="87"/>
      <c r="J27" s="87"/>
      <c r="K27" s="95">
        <f t="shared" si="7"/>
        <v>0</v>
      </c>
      <c r="L27" s="99">
        <f>SUM(H27+K27)</f>
        <v>0</v>
      </c>
      <c r="M27" s="101"/>
      <c r="N27" s="19"/>
      <c r="O27" s="78"/>
    </row>
    <row r="28" spans="1:15" ht="19.5" customHeight="1" thickBot="1">
      <c r="A28" s="74"/>
      <c r="B28" s="78"/>
      <c r="C28" s="81"/>
      <c r="D28" s="23"/>
      <c r="E28" s="23"/>
      <c r="F28" s="23"/>
      <c r="G28" s="23"/>
      <c r="H28" s="93">
        <f t="shared" si="6"/>
        <v>0</v>
      </c>
      <c r="I28" s="23"/>
      <c r="J28" s="23"/>
      <c r="K28" s="93">
        <f t="shared" si="7"/>
        <v>0</v>
      </c>
      <c r="L28" s="97">
        <f>SUM(H28+K28)</f>
        <v>0</v>
      </c>
      <c r="M28" s="101"/>
      <c r="N28" s="19" t="s">
        <v>61</v>
      </c>
      <c r="O28" s="78"/>
    </row>
    <row r="29" spans="3:14" ht="19.5" customHeight="1">
      <c r="C29" s="7"/>
      <c r="D29" s="8"/>
      <c r="E29" s="8"/>
      <c r="F29" s="8"/>
      <c r="G29" s="8"/>
      <c r="H29" s="8"/>
      <c r="I29" s="8"/>
      <c r="J29" s="8"/>
      <c r="K29" s="8"/>
      <c r="L29" s="70"/>
      <c r="M29" s="2"/>
      <c r="N29" s="2"/>
    </row>
    <row r="30" spans="11:15" ht="19.5" customHeight="1">
      <c r="K30" s="2"/>
      <c r="L30" s="71"/>
      <c r="M30" s="2"/>
      <c r="N30" s="2"/>
      <c r="O30" s="2"/>
    </row>
    <row r="31" spans="1:15" ht="19.5" customHeight="1">
      <c r="A31" s="2"/>
      <c r="B31" s="2" t="s">
        <v>64</v>
      </c>
      <c r="C31" s="6"/>
      <c r="K31" s="55" t="s">
        <v>65</v>
      </c>
      <c r="L31" s="55"/>
      <c r="M31" s="55"/>
      <c r="N31" s="55"/>
      <c r="O31" s="55"/>
    </row>
    <row r="32" spans="1:15" ht="19.5" customHeight="1">
      <c r="A32" s="2"/>
      <c r="B32" s="2"/>
      <c r="C32" s="2"/>
      <c r="O32" s="2"/>
    </row>
    <row r="33" spans="1:14" ht="19.5" customHeight="1">
      <c r="A33" s="2"/>
      <c r="B33" s="2"/>
      <c r="M33" s="4"/>
      <c r="N33" s="2"/>
    </row>
    <row r="34" spans="1:3" ht="19.5" customHeight="1">
      <c r="A34" s="2"/>
      <c r="B34" s="2"/>
      <c r="C34" s="2"/>
    </row>
    <row r="36" ht="14.25">
      <c r="B36" s="3"/>
    </row>
  </sheetData>
  <sheetProtection/>
  <mergeCells count="3">
    <mergeCell ref="A5:A7"/>
    <mergeCell ref="D5:G5"/>
    <mergeCell ref="I5:J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DominoPC03</cp:lastModifiedBy>
  <dcterms:created xsi:type="dcterms:W3CDTF">2019-03-22T18:01:34Z</dcterms:created>
  <dcterms:modified xsi:type="dcterms:W3CDTF">2019-03-27T11:52:34Z</dcterms:modified>
  <cp:category/>
  <cp:version/>
  <cp:contentType/>
  <cp:contentStatus/>
  <cp:revision>3</cp:revision>
</cp:coreProperties>
</file>